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GAW Hours by Activity13-14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<sst xmlns="http://schemas.openxmlformats.org/spreadsheetml/2006/main" count="100" uniqueCount="39">
  <si>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</si>
  <si>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</si>
  <si>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</si>
  <si>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</si>
  <si>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</si>
  <si>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</si>
  <si>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</si>
  <si>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</si>
  <si>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</si>
  <si>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</si>
  <si>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</si>
  <si>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</si>
  <si>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</si>
  <si>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</si>
  <si>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</si>
  <si>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</si>
  <si>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</si>
  <si>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</si>
  <si>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</si>
  <si>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</si>
  <si>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</si>
  <si>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</si>
  <si>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</si>
  <si>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 xml:space="preserve">Total Both Aircraft  </t>
  </si>
  <si>
    <t>Hours by Activity 2013 - 2014</t>
  </si>
  <si>
    <t>Queensland Government Air Wing - Hours by Activity 13/14</t>
  </si>
  <si>
    <t>As at: 30 Sep 13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</si>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</sst>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1">
    <font>
      <sz val="11.5"/>
      <name val="Arial"/>
      <family val="0"/>
    </font>
    <font>
      <sz val="11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6.00390625" style="0" customWidth="1"/>
    <col min="5" max="5" width="10.625" style="0" customWidth="1"/>
  </cols>
  <sheetData>
    <row r="1" ht="21" customHeight="1">
      <c r="A1" s="6" t="s">
        <v>25</v>
      </c>
    </row>
    <row r="2" ht="29.25" customHeight="1">
      <c r="A2" s="9" t="str">
        <f>'Hours by Activity by month'!F1</f>
        <v>As at: 30 Sep 13</v>
      </c>
    </row>
    <row r="3" spans="1:9" ht="46.5" customHeight="1">
      <c r="A3" s="7" t="s">
        <v>0</v>
      </c>
      <c r="B3" s="16" t="s">
        <v>18</v>
      </c>
      <c r="C3" s="16" t="s">
        <v>19</v>
      </c>
      <c r="D3" s="16" t="s">
        <v>11</v>
      </c>
      <c r="E3" s="17" t="s">
        <v>16</v>
      </c>
      <c r="I3" t="s">
        <v>15</v>
      </c>
    </row>
    <row r="4" spans="1:5" ht="14.25">
      <c r="A4" s="1" t="s">
        <v>2</v>
      </c>
      <c r="B4" s="4">
        <f>'Hours by Activity by month'!C5</f>
        <v>0</v>
      </c>
      <c r="C4" s="4">
        <f>'Hours by Activity by month'!C19</f>
        <v>0</v>
      </c>
      <c r="D4" s="4">
        <f>SUM(B4:C4)</f>
        <v>0</v>
      </c>
      <c r="E4" s="22">
        <f>(D4/D14)</f>
        <v>0</v>
      </c>
    </row>
    <row r="5" spans="1:5" ht="14.25">
      <c r="A5" s="1" t="s">
        <v>3</v>
      </c>
      <c r="B5" s="4">
        <f>'Hours by Activity by month'!C6</f>
        <v>0</v>
      </c>
      <c r="C5" s="4">
        <f>'Hours by Activity by month'!C20</f>
        <v>5.4</v>
      </c>
      <c r="D5" s="4">
        <f aca="true" t="shared" si="0" ref="D5:D13">SUM(B5:C5)</f>
        <v>5.4</v>
      </c>
      <c r="E5" s="22">
        <f>(D5/D14)</f>
        <v>0.039017341040462436</v>
      </c>
    </row>
    <row r="6" spans="1:5" ht="28.5">
      <c r="A6" s="11" t="s">
        <v>22</v>
      </c>
      <c r="B6" s="4">
        <f>'Hours by Activity by month'!C7</f>
        <v>0</v>
      </c>
      <c r="C6" s="4">
        <f>'Hours by Activity by month'!C21</f>
        <v>0</v>
      </c>
      <c r="D6" s="4">
        <f t="shared" si="0"/>
        <v>0</v>
      </c>
      <c r="E6" s="22">
        <f>D6/D14</f>
        <v>0</v>
      </c>
    </row>
    <row r="7" spans="1:5" ht="14.25">
      <c r="A7" s="1" t="s">
        <v>17</v>
      </c>
      <c r="B7" s="4">
        <f>'Hours by Activity by month'!C8</f>
        <v>0</v>
      </c>
      <c r="C7" s="4">
        <f>'Hours by Activity by month'!C22</f>
        <v>0</v>
      </c>
      <c r="D7" s="4">
        <f t="shared" si="0"/>
        <v>0</v>
      </c>
      <c r="E7" s="22">
        <f>(D7/D14)</f>
        <v>0</v>
      </c>
    </row>
    <row r="8" spans="1:5" ht="14.25">
      <c r="A8" s="1" t="s">
        <v>5</v>
      </c>
      <c r="B8" s="4">
        <f>'Hours by Activity by month'!C9</f>
        <v>50.4</v>
      </c>
      <c r="C8" s="4">
        <f>'Hours by Activity by month'!C23</f>
        <v>39.3</v>
      </c>
      <c r="D8" s="4">
        <f t="shared" si="0"/>
        <v>89.69999999999999</v>
      </c>
      <c r="E8" s="22">
        <f>(D8/D14)</f>
        <v>0.648121387283237</v>
      </c>
    </row>
    <row r="9" spans="1:5" ht="14.25">
      <c r="A9" s="1" t="s">
        <v>6</v>
      </c>
      <c r="B9" s="4">
        <f>'Hours by Activity by month'!C10</f>
        <v>32.599999999999994</v>
      </c>
      <c r="C9" s="4">
        <f>'Hours by Activity by month'!C24</f>
        <v>2.4</v>
      </c>
      <c r="D9" s="4">
        <f t="shared" si="0"/>
        <v>34.99999999999999</v>
      </c>
      <c r="E9" s="22">
        <f>(D9/D14)</f>
        <v>0.2528901734104046</v>
      </c>
    </row>
    <row r="10" spans="1:5" ht="14.25">
      <c r="A10" s="1" t="s">
        <v>7</v>
      </c>
      <c r="B10" s="4">
        <f>'Hours by Activity by month'!C11</f>
        <v>0</v>
      </c>
      <c r="C10" s="4">
        <f>'Hours by Activity by month'!C25</f>
        <v>0</v>
      </c>
      <c r="D10" s="4">
        <f t="shared" si="0"/>
        <v>0</v>
      </c>
      <c r="E10" s="22">
        <f>(D10/D14)</f>
        <v>0</v>
      </c>
    </row>
    <row r="11" spans="1:5" ht="14.25">
      <c r="A11" s="1" t="s">
        <v>8</v>
      </c>
      <c r="B11" s="4">
        <f>'Hours by Activity by month'!C12</f>
        <v>0</v>
      </c>
      <c r="C11" s="4">
        <f>'Hours by Activity by month'!C26</f>
        <v>4.7</v>
      </c>
      <c r="D11" s="4">
        <f t="shared" si="0"/>
        <v>4.7</v>
      </c>
      <c r="E11" s="22">
        <f>(D11/D14)</f>
        <v>0.03395953757225434</v>
      </c>
    </row>
    <row r="12" spans="1:5" ht="14.25">
      <c r="A12" s="1" t="s">
        <v>9</v>
      </c>
      <c r="B12" s="4">
        <f>'Hours by Activity by month'!C13</f>
        <v>0</v>
      </c>
      <c r="C12" s="4">
        <f>'Hours by Activity by month'!C27</f>
        <v>0</v>
      </c>
      <c r="D12" s="4">
        <f t="shared" si="0"/>
        <v>0</v>
      </c>
      <c r="E12" s="22">
        <f>(D12/D14)</f>
        <v>0</v>
      </c>
    </row>
    <row r="13" spans="1:5" ht="14.25">
      <c r="A13" s="1" t="s">
        <v>10</v>
      </c>
      <c r="B13" s="4">
        <f>'Hours by Activity by month'!C14</f>
        <v>0.3</v>
      </c>
      <c r="C13" s="4">
        <f>'Hours by Activity by month'!C28</f>
        <v>3.3</v>
      </c>
      <c r="D13" s="4">
        <f t="shared" si="0"/>
        <v>3.5999999999999996</v>
      </c>
      <c r="E13" s="22">
        <f>(D13/D14)</f>
        <v>0.02601156069364162</v>
      </c>
    </row>
    <row r="14" spans="1:5" ht="14.25">
      <c r="A14" s="1" t="s">
        <v>11</v>
      </c>
      <c r="B14" s="4">
        <f>SUM(B4:B13)</f>
        <v>83.3</v>
      </c>
      <c r="C14" s="4">
        <f>SUM(C4:C13)</f>
        <v>55.099999999999994</v>
      </c>
      <c r="D14" s="4">
        <f>SUM(D4:D13)</f>
        <v>138.39999999999998</v>
      </c>
      <c r="E14" s="22">
        <f>SUM(E4:E13)</f>
        <v>0.9999999999999999</v>
      </c>
    </row>
    <row r="16" ht="14.25">
      <c r="A16" s="9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zoomScale="75" zoomScaleNormal="75" zoomScalePageLayoutView="0" workbookViewId="0" topLeftCell="A1">
      <selection activeCell="T29" sqref="T29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24</v>
      </c>
      <c r="F1" s="9" t="s">
        <v>26</v>
      </c>
    </row>
    <row r="2" ht="11.25" customHeight="1"/>
    <row r="3" spans="2:16" s="2" customFormat="1" ht="41.25" customHeight="1">
      <c r="B3" s="10" t="s">
        <v>21</v>
      </c>
      <c r="E3" s="14" t="s">
        <v>27</v>
      </c>
      <c r="F3" s="14" t="s">
        <v>28</v>
      </c>
      <c r="G3" s="14" t="s">
        <v>29</v>
      </c>
      <c r="H3" s="14" t="s">
        <v>30</v>
      </c>
      <c r="I3" s="14" t="s">
        <v>31</v>
      </c>
      <c r="J3" s="14" t="s">
        <v>32</v>
      </c>
      <c r="K3" s="14" t="s">
        <v>33</v>
      </c>
      <c r="L3" s="14" t="s">
        <v>34</v>
      </c>
      <c r="M3" s="14" t="s">
        <v>35</v>
      </c>
      <c r="N3" s="14" t="s">
        <v>36</v>
      </c>
      <c r="O3" s="14" t="s">
        <v>37</v>
      </c>
      <c r="P3" s="14" t="s">
        <v>38</v>
      </c>
    </row>
    <row r="4" spans="2:16" ht="41.25" customHeight="1">
      <c r="B4" s="1" t="s">
        <v>0</v>
      </c>
      <c r="C4" s="13" t="s">
        <v>13</v>
      </c>
      <c r="D4" s="13"/>
      <c r="E4" s="13" t="s">
        <v>14</v>
      </c>
      <c r="F4" s="13" t="s">
        <v>14</v>
      </c>
      <c r="G4" s="13" t="s">
        <v>14</v>
      </c>
      <c r="H4" s="13" t="s">
        <v>14</v>
      </c>
      <c r="I4" s="13" t="s">
        <v>14</v>
      </c>
      <c r="J4" s="13" t="s">
        <v>14</v>
      </c>
      <c r="K4" s="13" t="s">
        <v>14</v>
      </c>
      <c r="L4" s="13" t="s">
        <v>14</v>
      </c>
      <c r="M4" s="13" t="s">
        <v>14</v>
      </c>
      <c r="N4" s="13" t="s">
        <v>14</v>
      </c>
      <c r="O4" s="13" t="s">
        <v>14</v>
      </c>
      <c r="P4" s="13" t="s">
        <v>14</v>
      </c>
    </row>
    <row r="5" spans="2:17" ht="15.75" customHeight="1">
      <c r="B5" s="1" t="s">
        <v>2</v>
      </c>
      <c r="C5" s="4">
        <f>SUM(E5:P5)</f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 spans="2:17" ht="27.75" customHeight="1">
      <c r="B7" s="11" t="s">
        <v>22</v>
      </c>
      <c r="C7" s="4">
        <f aca="true" t="shared" si="0" ref="C7:C14">SUM(E7:P7)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5"/>
    </row>
    <row r="8" spans="2:17" ht="15.75" customHeight="1">
      <c r="B8" s="1" t="s">
        <v>4</v>
      </c>
      <c r="C8" s="4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2:17" ht="15.75" customHeight="1">
      <c r="B9" s="1" t="s">
        <v>5</v>
      </c>
      <c r="C9" s="4">
        <f>SUM(E9:P9)</f>
        <v>50.4</v>
      </c>
      <c r="D9" s="4"/>
      <c r="E9" s="4">
        <v>16</v>
      </c>
      <c r="F9" s="4">
        <v>12</v>
      </c>
      <c r="G9" s="4">
        <v>22.4</v>
      </c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ht="15.75" customHeight="1">
      <c r="B10" s="1" t="s">
        <v>6</v>
      </c>
      <c r="C10" s="4">
        <f>SUM(E10:P10)</f>
        <v>32.599999999999994</v>
      </c>
      <c r="D10" s="4"/>
      <c r="E10" s="4">
        <v>13.2</v>
      </c>
      <c r="F10" s="4">
        <v>7.1</v>
      </c>
      <c r="G10" s="4">
        <v>12.3</v>
      </c>
      <c r="H10" s="4"/>
      <c r="I10" s="4"/>
      <c r="J10" s="4"/>
      <c r="K10" s="4"/>
      <c r="L10" s="4"/>
      <c r="M10" s="4"/>
      <c r="N10" s="4"/>
      <c r="O10" s="4"/>
      <c r="P10" s="4"/>
      <c r="Q10" s="5"/>
    </row>
    <row r="11" spans="2:17" ht="15.75" customHeight="1">
      <c r="B11" s="1" t="s">
        <v>7</v>
      </c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5.75" customHeight="1">
      <c r="B12" s="1" t="s">
        <v>8</v>
      </c>
      <c r="C12" s="4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12"/>
      <c r="L13" s="4"/>
      <c r="M13" s="4"/>
      <c r="N13" s="4"/>
      <c r="O13" s="4"/>
      <c r="P13" s="4"/>
      <c r="Q13" s="5"/>
    </row>
    <row r="14" spans="2:17" ht="15.75" customHeight="1">
      <c r="B14" s="1" t="s">
        <v>10</v>
      </c>
      <c r="C14" s="4">
        <f t="shared" si="0"/>
        <v>0.3</v>
      </c>
      <c r="D14" s="4"/>
      <c r="E14" s="4"/>
      <c r="F14" s="4"/>
      <c r="G14" s="4">
        <v>0.3</v>
      </c>
      <c r="H14" s="4"/>
      <c r="I14" s="4"/>
      <c r="J14" s="4"/>
      <c r="K14" s="4"/>
      <c r="L14" s="4"/>
      <c r="M14" s="4"/>
      <c r="N14" s="4"/>
      <c r="O14" s="4"/>
      <c r="P14" s="4"/>
      <c r="Q14" s="5"/>
    </row>
    <row r="15" spans="2:18" ht="15.75" customHeight="1">
      <c r="B15" s="1" t="s">
        <v>11</v>
      </c>
      <c r="C15" s="4">
        <f>SUM(C5:C14)</f>
        <v>83.3</v>
      </c>
      <c r="D15" s="4"/>
      <c r="E15" s="4">
        <f>SUM(E5:E14)</f>
        <v>29.2</v>
      </c>
      <c r="F15" s="4">
        <f aca="true" t="shared" si="1" ref="F15:P15">SUM(F5:F14)</f>
        <v>19.1</v>
      </c>
      <c r="G15" s="4">
        <f t="shared" si="1"/>
        <v>35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0</v>
      </c>
      <c r="L15" s="4">
        <f>SUM(L5:L14)</f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21">
        <f>SUM(E15:P15)</f>
        <v>83.3</v>
      </c>
      <c r="R15" s="8"/>
    </row>
    <row r="16" ht="7.5" customHeight="1"/>
    <row r="17" spans="2:16" ht="48.75" customHeight="1">
      <c r="B17" s="10" t="s">
        <v>20</v>
      </c>
      <c r="C17" s="2"/>
      <c r="D17" s="2"/>
      <c r="E17" s="15" t="s">
        <v>27</v>
      </c>
      <c r="F17" s="15" t="s">
        <v>28</v>
      </c>
      <c r="G17" s="15" t="s">
        <v>29</v>
      </c>
      <c r="H17" s="15" t="s">
        <v>30</v>
      </c>
      <c r="I17" s="15" t="s">
        <v>31</v>
      </c>
      <c r="J17" s="15" t="s">
        <v>32</v>
      </c>
      <c r="K17" s="15" t="s">
        <v>33</v>
      </c>
      <c r="L17" s="15" t="s">
        <v>34</v>
      </c>
      <c r="M17" s="15" t="s">
        <v>35</v>
      </c>
      <c r="N17" s="15" t="s">
        <v>36</v>
      </c>
      <c r="O17" s="15" t="s">
        <v>37</v>
      </c>
      <c r="P17" s="15" t="s">
        <v>38</v>
      </c>
    </row>
    <row r="18" spans="2:16" ht="39" customHeight="1">
      <c r="B18" s="1" t="s">
        <v>0</v>
      </c>
      <c r="C18" s="3" t="s">
        <v>12</v>
      </c>
      <c r="D18" s="3"/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</row>
    <row r="19" spans="2:16" ht="15.75" customHeight="1">
      <c r="B19" s="1" t="s">
        <v>2</v>
      </c>
      <c r="C19" s="4">
        <f aca="true" t="shared" si="2" ref="C19:C28">SUM(E19:P19)</f>
        <v>0</v>
      </c>
      <c r="D19" s="4" t="s">
        <v>15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5.4</v>
      </c>
      <c r="D20" s="4"/>
      <c r="E20" s="4"/>
      <c r="F20" s="4"/>
      <c r="G20" s="4">
        <v>5.4</v>
      </c>
      <c r="H20" s="4"/>
      <c r="I20" s="4"/>
      <c r="J20" s="4"/>
      <c r="K20" s="4"/>
      <c r="L20" s="4"/>
      <c r="M20" s="4"/>
      <c r="N20" s="4"/>
      <c r="O20" s="4"/>
      <c r="P20" s="4"/>
    </row>
    <row r="21" spans="2:16" ht="27.75" customHeight="1">
      <c r="B21" s="11" t="s">
        <v>22</v>
      </c>
      <c r="C21" s="4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5.75" customHeight="1">
      <c r="B22" s="1" t="s">
        <v>4</v>
      </c>
      <c r="C22" s="4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39.3</v>
      </c>
      <c r="D23" s="4"/>
      <c r="E23" s="4">
        <v>13.2</v>
      </c>
      <c r="F23" s="4">
        <v>3.5</v>
      </c>
      <c r="G23" s="4">
        <v>22.6</v>
      </c>
      <c r="H23" s="4"/>
      <c r="I23" s="4"/>
      <c r="J23" s="4"/>
      <c r="K23" s="4"/>
      <c r="L23" s="4"/>
      <c r="M23" s="4"/>
      <c r="N23" s="4"/>
      <c r="O23" s="4"/>
      <c r="P23" s="4"/>
    </row>
    <row r="24" spans="2:16" ht="15.75" customHeight="1">
      <c r="B24" s="1" t="s">
        <v>6</v>
      </c>
      <c r="C24" s="4">
        <f t="shared" si="2"/>
        <v>2.4</v>
      </c>
      <c r="D24" s="4"/>
      <c r="E24" s="4">
        <v>2.4</v>
      </c>
      <c r="F24" s="4" t="s">
        <v>15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5.75" customHeight="1">
      <c r="B25" s="1" t="s">
        <v>7</v>
      </c>
      <c r="C25" s="4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5.75" customHeight="1">
      <c r="B26" s="1" t="s">
        <v>8</v>
      </c>
      <c r="C26" s="4">
        <f t="shared" si="2"/>
        <v>4.7</v>
      </c>
      <c r="D26" s="4"/>
      <c r="E26" s="4"/>
      <c r="F26" s="4"/>
      <c r="G26" s="4">
        <v>4.7</v>
      </c>
      <c r="H26" s="4"/>
      <c r="I26" s="4"/>
      <c r="J26" s="4"/>
      <c r="K26" s="4"/>
      <c r="L26" s="4"/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3.3</v>
      </c>
      <c r="D28" s="4"/>
      <c r="E28" s="4"/>
      <c r="F28" s="4">
        <v>1</v>
      </c>
      <c r="G28" s="4">
        <v>2.3</v>
      </c>
      <c r="H28" s="4"/>
      <c r="I28" s="4"/>
      <c r="J28" s="4"/>
      <c r="K28" s="4"/>
      <c r="L28" s="4"/>
      <c r="M28" s="4"/>
      <c r="N28" s="4"/>
      <c r="O28" s="4"/>
      <c r="P28" s="4"/>
    </row>
    <row r="29" spans="2:17" ht="15.75" customHeight="1">
      <c r="B29" s="1" t="s">
        <v>11</v>
      </c>
      <c r="C29" s="4">
        <f>SUM(C19:C28)</f>
        <v>55.099999999999994</v>
      </c>
      <c r="D29" s="4"/>
      <c r="E29" s="4">
        <f>SUM(E19:E28)</f>
        <v>15.6</v>
      </c>
      <c r="F29" s="4">
        <f>SUM(F19:F28)</f>
        <v>4.5</v>
      </c>
      <c r="G29" s="4">
        <f>SUM(G19:G28)</f>
        <v>35</v>
      </c>
      <c r="H29" s="4">
        <f aca="true" t="shared" si="3" ref="H29:P29">SUM(H19:H28)</f>
        <v>0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4">
        <f t="shared" si="3"/>
        <v>0</v>
      </c>
      <c r="P29" s="4">
        <f t="shared" si="3"/>
        <v>0</v>
      </c>
      <c r="Q29" s="1">
        <f>SUM(E29:P29)</f>
        <v>55.1</v>
      </c>
    </row>
    <row r="30" spans="14:17" ht="14.25">
      <c r="N30" s="18" t="s">
        <v>23</v>
      </c>
      <c r="O30" s="19"/>
      <c r="P30" s="20"/>
      <c r="Q30" s="4">
        <f>Q29+Q15</f>
        <v>138.4</v>
      </c>
    </row>
  </sheetData>
  <sheetProtection/>
  <printOptions/>
  <pageMargins left="0.3937007874015748" right="0.7480314960629921" top="0.39" bottom="0.45" header="0.24" footer="0.29"/>
  <pageSetup fitToHeight="1" fitToWidth="1" horizontalDpi="600" verticalDpi="600" orientation="landscape" paperSize="9" scale="8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mcghiej</dc:creator>
  <cp:keywords/>
  <dc:description/>
  <cp:lastModifiedBy>yangk</cp:lastModifiedBy>
  <cp:lastPrinted>2013-11-21T05:48:21Z</cp:lastPrinted>
  <dcterms:created xsi:type="dcterms:W3CDTF">2009-05-25T03:53:19Z</dcterms:created>
  <dcterms:modified xsi:type="dcterms:W3CDTF">2013-12-19T06:30:12Z</dcterms:modified>
  <cp:category/>
  <cp:version/>
  <cp:contentType/>
  <cp:contentStatus/>
</cp:coreProperties>
</file>