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65" windowHeight="8850" activeTab="0"/>
  </bookViews>
  <sheets>
    <sheet name="GAW Hours by Activity11-12" sheetId="1" r:id="rId1"/>
    <sheet name="Hours by Activity by mont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<sst xmlns="http://schemas.openxmlformats.org/spreadsheetml/2006/main" count="74" uniqueCount="27">
  <si>
    <t>Activity</t>
  </si>
  <si>
    <t>SGQ Hours</t>
  </si>
  <si>
    <t>Counter Disaster</t>
  </si>
  <si>
    <t>Governor</t>
  </si>
  <si>
    <t>Maintanence</t>
  </si>
  <si>
    <t>Ministerial</t>
  </si>
  <si>
    <t>Organ Transplant</t>
  </si>
  <si>
    <t>Other</t>
  </si>
  <si>
    <t>Police</t>
  </si>
  <si>
    <t>Search and rescue</t>
  </si>
  <si>
    <t>Training</t>
  </si>
  <si>
    <t>Total</t>
  </si>
  <si>
    <t>SGQ Hours - Total</t>
  </si>
  <si>
    <t>SGY Hours Total</t>
  </si>
  <si>
    <t xml:space="preserve">SGY Hours </t>
  </si>
  <si>
    <t xml:space="preserve"> </t>
  </si>
  <si>
    <t>% of Total</t>
  </si>
  <si>
    <t>Maintenance</t>
  </si>
  <si>
    <t>Hawker Jet SGY Hours</t>
  </si>
  <si>
    <t>King Air     SGQ Hours</t>
  </si>
  <si>
    <t>King Air - SGQ</t>
  </si>
  <si>
    <t>Hawker Jet - SGY</t>
  </si>
  <si>
    <t>Reconstruction Authority</t>
  </si>
  <si>
    <t>Queensland Government Air Wing - Hours by Activity 11/12</t>
  </si>
  <si>
    <t>Hours by Activity 2011 - 2012</t>
  </si>
  <si>
    <t xml:space="preserve">Total Both Aircraft  </t>
  </si>
  <si>
    <t>As at: 31 Dec 11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</si>
</sst>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%"/>
  </numFmts>
  <fonts count="41">
    <font>
      <sz val="11.5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1.5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textRotation="180"/>
    </xf>
    <xf numFmtId="0" fontId="2" fillId="0" borderId="10" xfId="0" applyFont="1" applyBorder="1" applyAlignment="1">
      <alignment textRotation="180" wrapText="1"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9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0" fontId="3" fillId="0" borderId="10" xfId="0" applyFont="1" applyBorder="1" applyAlignment="1">
      <alignment textRotation="180" wrapText="1"/>
    </xf>
    <xf numFmtId="17" fontId="7" fillId="0" borderId="10" xfId="0" applyNumberFormat="1" applyFont="1" applyBorder="1" applyAlignment="1">
      <alignment textRotation="180" wrapText="1"/>
    </xf>
    <xf numFmtId="17" fontId="7" fillId="0" borderId="10" xfId="0" applyNumberFormat="1" applyFont="1" applyBorder="1" applyAlignment="1">
      <alignment textRotation="180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1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G8" sqref="G8"/>
    </sheetView>
  </sheetViews>
  <sheetFormatPr defaultColWidth="9.00390625" defaultRowHeight="14.25"/>
  <cols>
    <col min="1" max="1" width="16.00390625" style="0" customWidth="1"/>
    <col min="5" max="5" width="10.625" style="0" customWidth="1"/>
  </cols>
  <sheetData>
    <row r="1" ht="21" customHeight="1">
      <c r="A1" s="6" t="s">
        <v>23</v>
      </c>
    </row>
    <row r="2" ht="29.25" customHeight="1">
      <c r="A2" s="10" t="str">
        <f>'Hours by Activity by month'!F1</f>
        <v>As at: 31 Dec 11</v>
      </c>
    </row>
    <row r="3" spans="1:5" ht="46.5" customHeight="1">
      <c r="A3" s="8" t="s">
        <v>0</v>
      </c>
      <c r="B3" s="18" t="s">
        <v>18</v>
      </c>
      <c r="C3" s="18" t="s">
        <v>19</v>
      </c>
      <c r="D3" s="18" t="s">
        <v>11</v>
      </c>
      <c r="E3" s="19" t="s">
        <v>16</v>
      </c>
    </row>
    <row r="4" spans="1:5" ht="14.25">
      <c r="A4" s="1" t="s">
        <v>2</v>
      </c>
      <c r="B4" s="4">
        <f>'Hours by Activity by month'!C5</f>
        <v>0</v>
      </c>
      <c r="C4" s="4">
        <f>'Hours by Activity by month'!C19</f>
        <v>0</v>
      </c>
      <c r="D4" s="4">
        <f>SUM(B4:C4)</f>
        <v>0</v>
      </c>
      <c r="E4" s="14">
        <f>(D4/D14)</f>
        <v>0</v>
      </c>
    </row>
    <row r="5" spans="1:5" ht="14.25">
      <c r="A5" s="1" t="s">
        <v>3</v>
      </c>
      <c r="B5" s="4">
        <f>'Hours by Activity by month'!C6</f>
        <v>0</v>
      </c>
      <c r="C5" s="4">
        <f>'Hours by Activity by month'!C20</f>
        <v>17.8</v>
      </c>
      <c r="D5" s="4">
        <f aca="true" t="shared" si="0" ref="D5:D13">SUM(B5:C5)</f>
        <v>17.8</v>
      </c>
      <c r="E5" s="14">
        <f>(D5/D14)</f>
        <v>0.06409794742527908</v>
      </c>
    </row>
    <row r="6" spans="1:5" ht="28.5">
      <c r="A6" s="12" t="s">
        <v>22</v>
      </c>
      <c r="B6" s="4">
        <f>'Hours by Activity by month'!C7</f>
        <v>5.8999999999999995</v>
      </c>
      <c r="C6" s="4">
        <f>'Hours by Activity by month'!C21</f>
        <v>10.6</v>
      </c>
      <c r="D6" s="4">
        <f t="shared" si="0"/>
        <v>16.5</v>
      </c>
      <c r="E6" s="14">
        <v>0.059</v>
      </c>
    </row>
    <row r="7" spans="1:5" ht="14.25">
      <c r="A7" s="1" t="s">
        <v>17</v>
      </c>
      <c r="B7" s="4">
        <f>'Hours by Activity by month'!C8</f>
        <v>3.5</v>
      </c>
      <c r="C7" s="4">
        <f>'Hours by Activity by month'!C22</f>
        <v>8.7</v>
      </c>
      <c r="D7" s="4">
        <f t="shared" si="0"/>
        <v>12.2</v>
      </c>
      <c r="E7" s="14">
        <f>(D7/D14)</f>
        <v>0.0439323010442924</v>
      </c>
    </row>
    <row r="8" spans="1:5" ht="14.25">
      <c r="A8" s="1" t="s">
        <v>5</v>
      </c>
      <c r="B8" s="4">
        <f>'Hours by Activity by month'!C9</f>
        <v>107.4</v>
      </c>
      <c r="C8" s="4">
        <f>'Hours by Activity by month'!C23</f>
        <v>60.9</v>
      </c>
      <c r="D8" s="4">
        <f t="shared" si="0"/>
        <v>168.3</v>
      </c>
      <c r="E8" s="14">
        <f>(D8/D14)</f>
        <v>0.6060496939142961</v>
      </c>
    </row>
    <row r="9" spans="1:5" ht="14.25">
      <c r="A9" s="1" t="s">
        <v>6</v>
      </c>
      <c r="B9" s="4">
        <f>'Hours by Activity by month'!C10</f>
        <v>43.1</v>
      </c>
      <c r="C9" s="4">
        <f>'Hours by Activity by month'!C24</f>
        <v>4.4</v>
      </c>
      <c r="D9" s="4">
        <f t="shared" si="0"/>
        <v>47.5</v>
      </c>
      <c r="E9" s="14">
        <f>(D9/D14)</f>
        <v>0.17104789341015486</v>
      </c>
    </row>
    <row r="10" spans="1:5" ht="14.25">
      <c r="A10" s="1" t="s">
        <v>7</v>
      </c>
      <c r="B10" s="4">
        <f>'Hours by Activity by month'!C11</f>
        <v>0</v>
      </c>
      <c r="C10" s="4">
        <f>'Hours by Activity by month'!C25</f>
        <v>2.7</v>
      </c>
      <c r="D10" s="4">
        <f t="shared" si="0"/>
        <v>2.7</v>
      </c>
      <c r="E10" s="14">
        <f>(D10/D14)</f>
        <v>0.009722722362261434</v>
      </c>
    </row>
    <row r="11" spans="1:5" ht="14.25">
      <c r="A11" s="1" t="s">
        <v>8</v>
      </c>
      <c r="B11" s="4">
        <f>'Hours by Activity by month'!C12</f>
        <v>0</v>
      </c>
      <c r="C11" s="4">
        <f>'Hours by Activity by month'!C26</f>
        <v>0</v>
      </c>
      <c r="D11" s="4">
        <f t="shared" si="0"/>
        <v>0</v>
      </c>
      <c r="E11" s="14">
        <f>(D11/D14)</f>
        <v>0</v>
      </c>
    </row>
    <row r="12" spans="1:5" ht="14.25">
      <c r="A12" s="1" t="s">
        <v>9</v>
      </c>
      <c r="B12" s="4">
        <f>'Hours by Activity by month'!C13</f>
        <v>1.9</v>
      </c>
      <c r="C12" s="4">
        <f>'Hours by Activity by month'!C27</f>
        <v>0</v>
      </c>
      <c r="D12" s="4">
        <f t="shared" si="0"/>
        <v>1.9</v>
      </c>
      <c r="E12" s="14">
        <f>(D12/D14)</f>
        <v>0.0068419157364061935</v>
      </c>
    </row>
    <row r="13" spans="1:5" ht="14.25">
      <c r="A13" s="1" t="s">
        <v>10</v>
      </c>
      <c r="B13" s="4">
        <f>'Hours by Activity by month'!C14</f>
        <v>5.499999999999999</v>
      </c>
      <c r="C13" s="4">
        <f>'Hours by Activity by month'!C28</f>
        <v>5.300000000000001</v>
      </c>
      <c r="D13" s="4">
        <f t="shared" si="0"/>
        <v>10.8</v>
      </c>
      <c r="E13" s="14">
        <f>(D13/D14)</f>
        <v>0.038890889449045736</v>
      </c>
    </row>
    <row r="14" spans="1:5" ht="14.25">
      <c r="A14" s="1" t="s">
        <v>11</v>
      </c>
      <c r="B14" s="4">
        <f>SUM(B4:B13)</f>
        <v>167.3</v>
      </c>
      <c r="C14" s="4">
        <f>SUM(C4:C13)</f>
        <v>110.4</v>
      </c>
      <c r="D14" s="4">
        <f>SUM(D4:D13)</f>
        <v>277.7</v>
      </c>
      <c r="E14" s="7">
        <f>SUM(E4:E13)</f>
        <v>0.9995833633417358</v>
      </c>
    </row>
    <row r="16" ht="14.25">
      <c r="A16" s="10" t="s">
        <v>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30"/>
  <sheetViews>
    <sheetView zoomScale="75" zoomScaleNormal="75" zoomScalePageLayoutView="0" workbookViewId="0" topLeftCell="A1">
      <selection activeCell="H12" sqref="H12"/>
    </sheetView>
  </sheetViews>
  <sheetFormatPr defaultColWidth="9.00390625" defaultRowHeight="14.25"/>
  <cols>
    <col min="1" max="1" width="2.50390625" style="0" customWidth="1"/>
    <col min="2" max="2" width="17.875" style="0" customWidth="1"/>
    <col min="3" max="3" width="6.375" style="0" customWidth="1"/>
    <col min="4" max="4" width="4.125" style="0" customWidth="1"/>
    <col min="5" max="16" width="6.125" style="0" customWidth="1"/>
  </cols>
  <sheetData>
    <row r="1" spans="2:6" ht="19.5" customHeight="1">
      <c r="B1" s="6" t="s">
        <v>24</v>
      </c>
      <c r="F1" s="10" t="s">
        <v>26</v>
      </c>
    </row>
    <row r="2" ht="11.25" customHeight="1"/>
    <row r="3" spans="2:16" s="2" customFormat="1" ht="28.5" customHeight="1">
      <c r="B3" s="11" t="s">
        <v>21</v>
      </c>
      <c r="E3" s="16">
        <v>40725</v>
      </c>
      <c r="F3" s="16">
        <v>40756</v>
      </c>
      <c r="G3" s="16">
        <v>40787</v>
      </c>
      <c r="H3" s="16">
        <v>40817</v>
      </c>
      <c r="I3" s="16">
        <v>40848</v>
      </c>
      <c r="J3" s="16">
        <v>40878</v>
      </c>
      <c r="K3" s="16">
        <v>40909</v>
      </c>
      <c r="L3" s="16">
        <v>40940</v>
      </c>
      <c r="M3" s="16">
        <v>40969</v>
      </c>
      <c r="N3" s="16">
        <v>41000</v>
      </c>
      <c r="O3" s="16">
        <v>41030</v>
      </c>
      <c r="P3" s="16">
        <v>41061</v>
      </c>
    </row>
    <row r="4" spans="2:16" ht="41.25" customHeight="1">
      <c r="B4" s="1" t="s">
        <v>0</v>
      </c>
      <c r="C4" s="15" t="s">
        <v>13</v>
      </c>
      <c r="D4" s="15"/>
      <c r="E4" s="15" t="s">
        <v>14</v>
      </c>
      <c r="F4" s="15" t="s">
        <v>14</v>
      </c>
      <c r="G4" s="15" t="s">
        <v>14</v>
      </c>
      <c r="H4" s="15" t="s">
        <v>14</v>
      </c>
      <c r="I4" s="15" t="s">
        <v>14</v>
      </c>
      <c r="J4" s="15" t="s">
        <v>14</v>
      </c>
      <c r="K4" s="15" t="s">
        <v>14</v>
      </c>
      <c r="L4" s="15" t="s">
        <v>14</v>
      </c>
      <c r="M4" s="15" t="s">
        <v>14</v>
      </c>
      <c r="N4" s="15" t="s">
        <v>14</v>
      </c>
      <c r="O4" s="15" t="s">
        <v>14</v>
      </c>
      <c r="P4" s="15" t="s">
        <v>14</v>
      </c>
    </row>
    <row r="5" spans="2:17" ht="15.75" customHeight="1">
      <c r="B5" s="1" t="s">
        <v>2</v>
      </c>
      <c r="C5" s="4">
        <f>SUM(E5:P5)</f>
        <v>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5"/>
    </row>
    <row r="6" spans="2:17" ht="15.75" customHeight="1">
      <c r="B6" s="1" t="s">
        <v>3</v>
      </c>
      <c r="C6" s="4">
        <f>SUM(E6:P6)</f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5"/>
    </row>
    <row r="7" spans="2:17" ht="27.75" customHeight="1">
      <c r="B7" s="12" t="s">
        <v>22</v>
      </c>
      <c r="C7" s="4">
        <f aca="true" t="shared" si="0" ref="C7:C14">SUM(E7:P7)</f>
        <v>5.8999999999999995</v>
      </c>
      <c r="D7" s="4"/>
      <c r="E7" s="4"/>
      <c r="F7" s="4">
        <v>4.1</v>
      </c>
      <c r="G7" s="4">
        <v>1.8</v>
      </c>
      <c r="H7" s="4"/>
      <c r="I7" s="4"/>
      <c r="J7" s="4"/>
      <c r="K7" s="4"/>
      <c r="L7" s="4"/>
      <c r="M7" s="4"/>
      <c r="N7" s="4"/>
      <c r="O7" s="4"/>
      <c r="P7" s="1"/>
      <c r="Q7" s="5"/>
    </row>
    <row r="8" spans="2:17" ht="15.75" customHeight="1">
      <c r="B8" s="1" t="s">
        <v>4</v>
      </c>
      <c r="C8" s="4">
        <f t="shared" si="0"/>
        <v>3.5</v>
      </c>
      <c r="D8" s="4"/>
      <c r="E8" s="4"/>
      <c r="F8" s="4"/>
      <c r="G8" s="4">
        <v>2.3</v>
      </c>
      <c r="H8" s="4"/>
      <c r="I8" s="4"/>
      <c r="J8" s="4">
        <v>1.2</v>
      </c>
      <c r="K8" s="4"/>
      <c r="L8" s="4"/>
      <c r="M8" s="4"/>
      <c r="N8" s="4"/>
      <c r="O8" s="4"/>
      <c r="P8" s="4"/>
      <c r="Q8" s="5"/>
    </row>
    <row r="9" spans="2:17" ht="15.75" customHeight="1">
      <c r="B9" s="1" t="s">
        <v>5</v>
      </c>
      <c r="C9" s="4">
        <f>SUM(E9:P9)</f>
        <v>107.4</v>
      </c>
      <c r="D9" s="4"/>
      <c r="E9" s="4">
        <v>11.4</v>
      </c>
      <c r="F9" s="4">
        <v>22.6</v>
      </c>
      <c r="G9" s="4">
        <v>22.6</v>
      </c>
      <c r="H9" s="4">
        <v>16.2</v>
      </c>
      <c r="I9" s="4">
        <v>17</v>
      </c>
      <c r="J9" s="4">
        <v>17.6</v>
      </c>
      <c r="K9" s="4"/>
      <c r="L9" s="4"/>
      <c r="M9" s="4"/>
      <c r="N9" s="4"/>
      <c r="O9" s="4"/>
      <c r="P9" s="4"/>
      <c r="Q9" s="5"/>
    </row>
    <row r="10" spans="2:17" ht="15.75" customHeight="1">
      <c r="B10" s="1" t="s">
        <v>6</v>
      </c>
      <c r="C10" s="4">
        <f>SUM(E10:P10)</f>
        <v>43.1</v>
      </c>
      <c r="D10" s="4"/>
      <c r="E10" s="4">
        <v>12.4</v>
      </c>
      <c r="F10" s="4">
        <v>13.3</v>
      </c>
      <c r="G10" s="4">
        <v>14.6</v>
      </c>
      <c r="H10" s="4"/>
      <c r="I10" s="4">
        <v>2.8</v>
      </c>
      <c r="J10" s="4"/>
      <c r="K10" s="4"/>
      <c r="L10" s="4"/>
      <c r="M10" s="4"/>
      <c r="N10" s="4"/>
      <c r="O10" s="4"/>
      <c r="P10" s="4"/>
      <c r="Q10" s="5"/>
    </row>
    <row r="11" spans="2:17" ht="15.75" customHeight="1">
      <c r="B11" s="1" t="s">
        <v>7</v>
      </c>
      <c r="C11" s="4">
        <f t="shared" si="0"/>
        <v>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5"/>
    </row>
    <row r="12" spans="2:17" ht="15.75" customHeight="1">
      <c r="B12" s="1" t="s">
        <v>8</v>
      </c>
      <c r="C12" s="4">
        <f t="shared" si="0"/>
        <v>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5"/>
    </row>
    <row r="13" spans="2:17" ht="15.75" customHeight="1">
      <c r="B13" s="1" t="s">
        <v>9</v>
      </c>
      <c r="C13" s="4">
        <f t="shared" si="0"/>
        <v>1.9</v>
      </c>
      <c r="D13" s="4"/>
      <c r="E13" s="4"/>
      <c r="F13" s="4"/>
      <c r="G13" s="4"/>
      <c r="H13" s="4">
        <v>1.9</v>
      </c>
      <c r="I13" s="4"/>
      <c r="J13" s="4"/>
      <c r="K13" s="13"/>
      <c r="L13" s="4"/>
      <c r="M13" s="4"/>
      <c r="N13" s="4"/>
      <c r="O13" s="4"/>
      <c r="P13" s="4"/>
      <c r="Q13" s="5"/>
    </row>
    <row r="14" spans="2:17" ht="15.75" customHeight="1">
      <c r="B14" s="1" t="s">
        <v>10</v>
      </c>
      <c r="C14" s="4">
        <f t="shared" si="0"/>
        <v>5.499999999999999</v>
      </c>
      <c r="D14" s="4"/>
      <c r="E14" s="4"/>
      <c r="F14" s="4"/>
      <c r="G14" s="4">
        <v>1.9</v>
      </c>
      <c r="H14" s="4">
        <v>2.8</v>
      </c>
      <c r="I14" s="4">
        <v>0.8</v>
      </c>
      <c r="J14" s="4"/>
      <c r="K14" s="4"/>
      <c r="L14" s="4"/>
      <c r="M14" s="4"/>
      <c r="N14" s="4"/>
      <c r="O14" s="4"/>
      <c r="P14" s="4"/>
      <c r="Q14" s="5"/>
    </row>
    <row r="15" spans="2:18" ht="15.75" customHeight="1">
      <c r="B15" s="1" t="s">
        <v>11</v>
      </c>
      <c r="C15" s="4">
        <f>SUM(C5:C14)</f>
        <v>167.3</v>
      </c>
      <c r="D15" s="4"/>
      <c r="E15" s="4">
        <f>SUM(E5:E14)</f>
        <v>23.8</v>
      </c>
      <c r="F15" s="4">
        <f aca="true" t="shared" si="1" ref="F15:P15">SUM(F5:F14)</f>
        <v>40</v>
      </c>
      <c r="G15" s="4">
        <f t="shared" si="1"/>
        <v>43.2</v>
      </c>
      <c r="H15" s="4">
        <f t="shared" si="1"/>
        <v>20.9</v>
      </c>
      <c r="I15" s="4">
        <f t="shared" si="1"/>
        <v>20.6</v>
      </c>
      <c r="J15" s="4">
        <f t="shared" si="1"/>
        <v>18.8</v>
      </c>
      <c r="K15" s="4">
        <f t="shared" si="1"/>
        <v>0</v>
      </c>
      <c r="L15" s="4">
        <f>SUM(L5:L14)</f>
        <v>0</v>
      </c>
      <c r="M15" s="4">
        <f t="shared" si="1"/>
        <v>0</v>
      </c>
      <c r="N15" s="4">
        <f t="shared" si="1"/>
        <v>0</v>
      </c>
      <c r="O15" s="4">
        <f t="shared" si="1"/>
        <v>0</v>
      </c>
      <c r="P15" s="4">
        <f t="shared" si="1"/>
        <v>0</v>
      </c>
      <c r="Q15" s="23">
        <f>SUM(E15:P15)</f>
        <v>167.3</v>
      </c>
      <c r="R15" s="9"/>
    </row>
    <row r="16" ht="7.5" customHeight="1"/>
    <row r="17" spans="2:16" ht="31.5" customHeight="1">
      <c r="B17" s="11" t="s">
        <v>20</v>
      </c>
      <c r="C17" s="2"/>
      <c r="D17" s="2"/>
      <c r="E17" s="17">
        <v>40725</v>
      </c>
      <c r="F17" s="17">
        <v>40756</v>
      </c>
      <c r="G17" s="17">
        <v>40787</v>
      </c>
      <c r="H17" s="17">
        <v>40817</v>
      </c>
      <c r="I17" s="17">
        <v>40848</v>
      </c>
      <c r="J17" s="17">
        <v>40878</v>
      </c>
      <c r="K17" s="17">
        <v>40909</v>
      </c>
      <c r="L17" s="17">
        <v>40940</v>
      </c>
      <c r="M17" s="17">
        <v>40969</v>
      </c>
      <c r="N17" s="17">
        <v>41000</v>
      </c>
      <c r="O17" s="17">
        <v>41030</v>
      </c>
      <c r="P17" s="17">
        <v>41061</v>
      </c>
    </row>
    <row r="18" spans="2:16" ht="39" customHeight="1">
      <c r="B18" s="1" t="s">
        <v>0</v>
      </c>
      <c r="C18" s="3" t="s">
        <v>12</v>
      </c>
      <c r="D18" s="3"/>
      <c r="E18" s="15" t="s">
        <v>1</v>
      </c>
      <c r="F18" s="15" t="s">
        <v>1</v>
      </c>
      <c r="G18" s="15" t="s">
        <v>1</v>
      </c>
      <c r="H18" s="15" t="s">
        <v>1</v>
      </c>
      <c r="I18" s="15" t="s">
        <v>1</v>
      </c>
      <c r="J18" s="15" t="s">
        <v>1</v>
      </c>
      <c r="K18" s="15" t="s">
        <v>1</v>
      </c>
      <c r="L18" s="15" t="s">
        <v>1</v>
      </c>
      <c r="M18" s="15" t="s">
        <v>1</v>
      </c>
      <c r="N18" s="15" t="s">
        <v>1</v>
      </c>
      <c r="O18" s="15" t="s">
        <v>1</v>
      </c>
      <c r="P18" s="15" t="s">
        <v>1</v>
      </c>
    </row>
    <row r="19" spans="2:16" ht="15.75" customHeight="1">
      <c r="B19" s="1" t="s">
        <v>2</v>
      </c>
      <c r="C19" s="4">
        <f aca="true" t="shared" si="2" ref="C19:C28">SUM(E19:P19)</f>
        <v>0</v>
      </c>
      <c r="D19" s="4" t="s">
        <v>15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2:16" ht="15.75" customHeight="1">
      <c r="B20" s="1" t="s">
        <v>3</v>
      </c>
      <c r="C20" s="4">
        <f t="shared" si="2"/>
        <v>17.8</v>
      </c>
      <c r="D20" s="4"/>
      <c r="E20" s="4">
        <v>17.8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2:16" ht="27.75" customHeight="1">
      <c r="B21" s="12" t="s">
        <v>22</v>
      </c>
      <c r="C21" s="4">
        <f t="shared" si="2"/>
        <v>10.6</v>
      </c>
      <c r="D21" s="4"/>
      <c r="E21" s="4"/>
      <c r="F21" s="4"/>
      <c r="G21" s="4">
        <v>2</v>
      </c>
      <c r="H21" s="4">
        <v>0.9</v>
      </c>
      <c r="I21" s="4">
        <v>7.7</v>
      </c>
      <c r="J21" s="4"/>
      <c r="K21" s="4"/>
      <c r="L21" s="4"/>
      <c r="M21" s="4"/>
      <c r="N21" s="4"/>
      <c r="O21" s="4"/>
      <c r="P21" s="4"/>
    </row>
    <row r="22" spans="2:16" ht="15.75" customHeight="1">
      <c r="B22" s="1" t="s">
        <v>4</v>
      </c>
      <c r="C22" s="4">
        <f t="shared" si="2"/>
        <v>8.7</v>
      </c>
      <c r="D22" s="4"/>
      <c r="E22" s="4"/>
      <c r="F22" s="4"/>
      <c r="G22" s="4">
        <v>3</v>
      </c>
      <c r="H22" s="4"/>
      <c r="I22" s="4">
        <v>5.7</v>
      </c>
      <c r="J22" s="4"/>
      <c r="K22" s="4"/>
      <c r="L22" s="4"/>
      <c r="M22" s="4"/>
      <c r="N22" s="4"/>
      <c r="O22" s="4"/>
      <c r="P22" s="4"/>
    </row>
    <row r="23" spans="2:16" ht="15.75" customHeight="1">
      <c r="B23" s="1" t="s">
        <v>5</v>
      </c>
      <c r="C23" s="4">
        <f>SUM(E23:P23)</f>
        <v>60.9</v>
      </c>
      <c r="D23" s="4"/>
      <c r="E23" s="4">
        <v>6.7</v>
      </c>
      <c r="F23" s="4">
        <v>20.5</v>
      </c>
      <c r="G23" s="4">
        <v>15.1</v>
      </c>
      <c r="H23" s="4">
        <v>10.5</v>
      </c>
      <c r="I23" s="4">
        <v>2.9</v>
      </c>
      <c r="J23" s="4">
        <v>5.2</v>
      </c>
      <c r="K23" s="4"/>
      <c r="L23" s="4"/>
      <c r="M23" s="4"/>
      <c r="N23" s="4"/>
      <c r="O23" s="4"/>
      <c r="P23" s="4"/>
    </row>
    <row r="24" spans="2:16" ht="15.75" customHeight="1">
      <c r="B24" s="1" t="s">
        <v>6</v>
      </c>
      <c r="C24" s="4">
        <f t="shared" si="2"/>
        <v>4.4</v>
      </c>
      <c r="D24" s="4"/>
      <c r="E24" s="4">
        <v>4.4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2:16" ht="15.75" customHeight="1">
      <c r="B25" s="1" t="s">
        <v>7</v>
      </c>
      <c r="C25" s="4">
        <f t="shared" si="2"/>
        <v>2.7</v>
      </c>
      <c r="D25" s="4"/>
      <c r="E25" s="4"/>
      <c r="F25" s="4"/>
      <c r="G25" s="4">
        <v>2.7</v>
      </c>
      <c r="H25" s="4"/>
      <c r="I25" s="4"/>
      <c r="J25" s="4"/>
      <c r="K25" s="4"/>
      <c r="L25" s="4"/>
      <c r="M25" s="4"/>
      <c r="N25" s="4"/>
      <c r="O25" s="4"/>
      <c r="P25" s="4"/>
    </row>
    <row r="26" spans="2:16" ht="15.75" customHeight="1">
      <c r="B26" s="1" t="s">
        <v>8</v>
      </c>
      <c r="C26" s="4">
        <f t="shared" si="2"/>
        <v>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2:16" ht="15.75" customHeight="1">
      <c r="B27" s="1" t="s">
        <v>9</v>
      </c>
      <c r="C27" s="4">
        <f t="shared" si="2"/>
        <v>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2:16" ht="15.75" customHeight="1">
      <c r="B28" s="1" t="s">
        <v>10</v>
      </c>
      <c r="C28" s="4">
        <f t="shared" si="2"/>
        <v>5.300000000000001</v>
      </c>
      <c r="D28" s="4"/>
      <c r="E28" s="4">
        <v>1.6</v>
      </c>
      <c r="F28" s="4"/>
      <c r="G28" s="4"/>
      <c r="H28" s="4"/>
      <c r="I28" s="4">
        <v>3.7</v>
      </c>
      <c r="J28" s="4"/>
      <c r="K28" s="4"/>
      <c r="L28" s="4"/>
      <c r="M28" s="4"/>
      <c r="N28" s="4"/>
      <c r="O28" s="4"/>
      <c r="P28" s="4"/>
    </row>
    <row r="29" spans="2:17" ht="15.75" customHeight="1">
      <c r="B29" s="1" t="s">
        <v>11</v>
      </c>
      <c r="C29" s="4">
        <f>SUM(C19:C28)</f>
        <v>110.4</v>
      </c>
      <c r="D29" s="4"/>
      <c r="E29" s="4">
        <f>SUM(E19:E28)</f>
        <v>30.5</v>
      </c>
      <c r="F29" s="4">
        <f>SUM(F19:F28)</f>
        <v>20.5</v>
      </c>
      <c r="G29" s="4">
        <f>SUM(G19:G28)</f>
        <v>22.8</v>
      </c>
      <c r="H29" s="4">
        <f aca="true" t="shared" si="3" ref="H29:P29">SUM(H19:H28)</f>
        <v>11.4</v>
      </c>
      <c r="I29" s="4">
        <f t="shared" si="3"/>
        <v>20</v>
      </c>
      <c r="J29" s="4">
        <f t="shared" si="3"/>
        <v>5.2</v>
      </c>
      <c r="K29" s="4">
        <f t="shared" si="3"/>
        <v>0</v>
      </c>
      <c r="L29" s="4">
        <f t="shared" si="3"/>
        <v>0</v>
      </c>
      <c r="M29" s="4">
        <f t="shared" si="3"/>
        <v>0</v>
      </c>
      <c r="N29" s="4">
        <f t="shared" si="3"/>
        <v>0</v>
      </c>
      <c r="O29" s="4">
        <f t="shared" si="3"/>
        <v>0</v>
      </c>
      <c r="P29" s="4">
        <f t="shared" si="3"/>
        <v>0</v>
      </c>
      <c r="Q29" s="1">
        <f>SUM(E29:P29)</f>
        <v>110.4</v>
      </c>
    </row>
    <row r="30" spans="14:17" ht="14.25">
      <c r="N30" s="20" t="s">
        <v>25</v>
      </c>
      <c r="O30" s="21"/>
      <c r="P30" s="22"/>
      <c r="Q30" s="4">
        <f>Q29+Q15</f>
        <v>277.70000000000005</v>
      </c>
    </row>
  </sheetData>
  <sheetProtection/>
  <printOptions/>
  <pageMargins left="0.3937007874015748" right="0.7480314960629921" top="0.8267716535433071" bottom="0.96" header="0.5118110236220472" footer="0.5118110236220472"/>
  <pageSetup horizontalDpi="600" verticalDpi="600" orientation="landscape" paperSize="9" r:id="rId1"/>
  <rowBreaks count="1" manualBreakCount="1">
    <brk id="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DPC-DSD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mcghiej</dc:creator>
  <cp:keywords/>
  <dc:description/>
  <cp:lastModifiedBy>saundersl</cp:lastModifiedBy>
  <cp:lastPrinted>2012-01-10T21:42:02Z</cp:lastPrinted>
  <dcterms:created xsi:type="dcterms:W3CDTF">2009-05-25T03:53:19Z</dcterms:created>
  <dcterms:modified xsi:type="dcterms:W3CDTF">2012-05-23T02:55:11Z</dcterms:modified>
  <cp:category/>
  <cp:version/>
  <cp:contentType/>
  <cp:contentStatus/>
</cp:coreProperties>
</file>